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945" windowWidth="14820" windowHeight="82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Sheet1!$A$1:$H$32</definedName>
    <definedName name="Z_A7648055_5302_4956_9AB0_7831B19E0909_.wvu.Cols" localSheetId="0" hidden="1">Sheet1!$I:$N</definedName>
    <definedName name="Z_A7648055_5302_4956_9AB0_7831B19E0909_.wvu.PrintArea" localSheetId="0" hidden="1">Sheet1!$A$1:$H$32</definedName>
  </definedNames>
  <calcPr calcId="145621"/>
  <customWorkbookViews>
    <customWorkbookView name="Ekern, David A - Personal View" guid="{A7648055-5302-4956-9AB0-7831B19E0909}" mergeInterval="0" personalView="1" maximized="1" windowWidth="1280" windowHeight="841" activeSheetId="1"/>
  </customWorkbookViews>
</workbook>
</file>

<file path=xl/calcChain.xml><?xml version="1.0" encoding="utf-8"?>
<calcChain xmlns="http://schemas.openxmlformats.org/spreadsheetml/2006/main">
  <c r="F17" i="1" l="1"/>
  <c r="N17" i="1"/>
  <c r="G17" i="1"/>
  <c r="J6" i="1"/>
  <c r="J7" i="1"/>
  <c r="F16" i="1"/>
  <c r="N16" i="1"/>
  <c r="G16" i="1"/>
  <c r="F18" i="1"/>
  <c r="N18" i="1"/>
  <c r="G18" i="1"/>
  <c r="F19" i="1"/>
  <c r="N19" i="1"/>
  <c r="G19" i="1"/>
  <c r="F20" i="1"/>
  <c r="N20" i="1"/>
  <c r="G20" i="1"/>
  <c r="F21" i="1"/>
  <c r="N21" i="1"/>
  <c r="G21" i="1"/>
  <c r="F22" i="1"/>
  <c r="N22" i="1"/>
  <c r="G22" i="1"/>
  <c r="F23" i="1"/>
  <c r="N23" i="1"/>
  <c r="G23" i="1"/>
  <c r="F24" i="1"/>
  <c r="N24" i="1"/>
  <c r="G24" i="1"/>
  <c r="F15" i="1"/>
  <c r="N15" i="1"/>
  <c r="G15" i="1"/>
  <c r="J20" i="1"/>
  <c r="K20" i="1"/>
  <c r="M20" i="1"/>
  <c r="H20" i="1"/>
  <c r="J15" i="1"/>
  <c r="K15" i="1"/>
  <c r="M15" i="1"/>
  <c r="H15" i="1"/>
  <c r="I15" i="1"/>
  <c r="J16" i="1"/>
  <c r="M16" i="1" s="1"/>
  <c r="K16" i="1"/>
  <c r="H16" i="1"/>
  <c r="J17" i="1"/>
  <c r="K17" i="1"/>
  <c r="M17" i="1"/>
  <c r="H17" i="1"/>
  <c r="J18" i="1"/>
  <c r="K18" i="1"/>
  <c r="M18" i="1"/>
  <c r="H18" i="1"/>
  <c r="J21" i="1"/>
  <c r="K21" i="1"/>
  <c r="M21" i="1"/>
  <c r="H21" i="1"/>
  <c r="J24" i="1"/>
  <c r="K24" i="1"/>
  <c r="I24" i="1"/>
  <c r="M24" i="1"/>
  <c r="H24" i="1"/>
  <c r="H25" i="1"/>
  <c r="H26" i="1"/>
  <c r="H27" i="1"/>
  <c r="H28" i="1"/>
  <c r="H29" i="1"/>
  <c r="H30" i="1"/>
  <c r="H31" i="1"/>
  <c r="G25" i="1"/>
  <c r="G26" i="1"/>
  <c r="G27" i="1"/>
  <c r="G28" i="1"/>
  <c r="G29" i="1"/>
  <c r="G30" i="1"/>
  <c r="G31" i="1"/>
  <c r="F25" i="1"/>
  <c r="J25" i="1"/>
  <c r="F26" i="1"/>
  <c r="J26" i="1"/>
  <c r="F27" i="1"/>
  <c r="J27" i="1"/>
  <c r="F28" i="1"/>
  <c r="J28" i="1"/>
  <c r="F29" i="1"/>
  <c r="J29" i="1"/>
  <c r="F30" i="1"/>
  <c r="J30" i="1"/>
  <c r="F31" i="1"/>
  <c r="J31" i="1"/>
  <c r="J32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K19" i="1"/>
  <c r="K22" i="1"/>
  <c r="K23" i="1"/>
  <c r="K25" i="1"/>
  <c r="K26" i="1"/>
  <c r="K27" i="1"/>
  <c r="M27" i="1"/>
  <c r="K28" i="1"/>
  <c r="K29" i="1"/>
  <c r="K30" i="1"/>
  <c r="K31" i="1"/>
  <c r="M31" i="1"/>
  <c r="K32" i="1"/>
  <c r="M28" i="1"/>
  <c r="M32" i="1"/>
  <c r="N25" i="1"/>
  <c r="N26" i="1"/>
  <c r="N27" i="1"/>
  <c r="N28" i="1"/>
  <c r="N29" i="1"/>
  <c r="N30" i="1"/>
  <c r="N31" i="1"/>
  <c r="N32" i="1"/>
  <c r="M26" i="1"/>
  <c r="M30" i="1"/>
  <c r="M29" i="1"/>
  <c r="M25" i="1"/>
  <c r="J19" i="1"/>
  <c r="J23" i="1"/>
  <c r="J22" i="1"/>
  <c r="M23" i="1"/>
  <c r="H23" i="1"/>
  <c r="M22" i="1"/>
  <c r="H22" i="1"/>
  <c r="M19" i="1"/>
  <c r="H19" i="1"/>
</calcChain>
</file>

<file path=xl/sharedStrings.xml><?xml version="1.0" encoding="utf-8"?>
<sst xmlns="http://schemas.openxmlformats.org/spreadsheetml/2006/main" count="35" uniqueCount="34">
  <si>
    <t>Control Limits</t>
  </si>
  <si>
    <t>Facility:</t>
  </si>
  <si>
    <t>Method Number:</t>
  </si>
  <si>
    <t>Edition:</t>
  </si>
  <si>
    <t>COMMENTS</t>
  </si>
  <si>
    <t>Sample Volume Used 
(mL)</t>
  </si>
  <si>
    <t xml:space="preserve">TSS 
(mg/L) </t>
  </si>
  <si>
    <t>Minimum oven drying time</t>
  </si>
  <si>
    <t>Filter Only
(g)</t>
  </si>
  <si>
    <t>Sample Plus Filter 
(g)</t>
  </si>
  <si>
    <t>8 hrs</t>
  </si>
  <si>
    <t>Filter or Pan Number</t>
  </si>
  <si>
    <t>Analyst:</t>
  </si>
  <si>
    <t>Minimum sample weight if less than 500mL of sample if used (g)</t>
  </si>
  <si>
    <t>Maximum sample weight (g)</t>
  </si>
  <si>
    <t>Reported Value (mg/L)</t>
  </si>
  <si>
    <t>Set Up</t>
  </si>
  <si>
    <t>Take Out</t>
  </si>
  <si>
    <t>Result not valid if error in either column</t>
  </si>
  <si>
    <t>Program mandated Det Limit</t>
  </si>
  <si>
    <t>Enough residue recovered?</t>
  </si>
  <si>
    <t>Too much residue?</t>
  </si>
  <si>
    <t>Enough sample used?</t>
  </si>
  <si>
    <t>Date in the Oven</t>
  </si>
  <si>
    <t>Time samples out oven</t>
  </si>
  <si>
    <t>Date out of the oven</t>
  </si>
  <si>
    <t>Time Samples in the Oven</t>
  </si>
  <si>
    <t>Oven Temperture In (°C)</t>
  </si>
  <si>
    <t>Oven Temperture Out (°C)</t>
  </si>
  <si>
    <t>Residue Mass
(g)</t>
  </si>
  <si>
    <t xml:space="preserve">Sample ID
</t>
  </si>
  <si>
    <t>For use with eight hour minimum oven dry time</t>
  </si>
  <si>
    <t>SM 2540D-1997</t>
  </si>
  <si>
    <r>
      <t>TSS Benchsheet</t>
    </r>
    <r>
      <rPr>
        <sz val="6"/>
        <rFont val="Arial"/>
        <family val="2"/>
      </rPr>
      <t xml:space="preserve"> [02NOV15]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</si>
</sst>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hh:mm"/>
    <numFmt numFmtId="167" formatCode="mm/dd/yy;@"/>
  </numFmts>
  <fonts count="12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6.25"/>
      <color rgb="FF666666"/>
      <name val="Segoe U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166" fontId="1" fillId="2" borderId="16" xfId="0" applyNumberFormat="1" applyFont="1" applyFill="1" applyBorder="1" applyAlignment="1" applyProtection="1">
      <alignment horizontal="center" wrapText="1"/>
      <protection locked="0"/>
    </xf>
    <xf numFmtId="164" fontId="0" fillId="2" borderId="1" xfId="0" applyNumberFormat="1" applyFill="1" applyBorder="1" applyAlignment="1" applyProtection="1">
      <alignment horizontal="center"/>
    </xf>
    <xf numFmtId="165" fontId="9" fillId="4" borderId="1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11" fillId="3" borderId="1" xfId="1" applyFill="1" applyBorder="1" applyAlignment="1" applyProtection="1">
      <alignment horizontal="center" vertical="center" wrapText="1"/>
    </xf>
    <xf numFmtId="165" fontId="0" fillId="2" borderId="1" xfId="0" applyNumberForma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Protection="1">
      <protection hidden="1"/>
    </xf>
    <xf numFmtId="0" fontId="2" fillId="2" borderId="0" xfId="0" applyFont="1" applyFill="1" applyBorder="1" applyProtection="1"/>
    <xf numFmtId="0" fontId="0" fillId="2" borderId="0" xfId="0" applyFill="1" applyBorder="1" applyProtection="1"/>
    <xf numFmtId="0" fontId="3" fillId="3" borderId="1" xfId="0" applyFont="1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Protection="1">
      <protection hidden="1"/>
    </xf>
    <xf numFmtId="0" fontId="1" fillId="2" borderId="11" xfId="0" applyFont="1" applyFill="1" applyBorder="1" applyProtection="1"/>
    <xf numFmtId="0" fontId="1" fillId="2" borderId="10" xfId="0" applyFont="1" applyFill="1" applyBorder="1" applyProtection="1"/>
    <xf numFmtId="0" fontId="0" fillId="2" borderId="10" xfId="0" applyFill="1" applyBorder="1" applyProtection="1"/>
    <xf numFmtId="0" fontId="0" fillId="2" borderId="0" xfId="0" applyFill="1" applyBorder="1" applyProtection="1">
      <protection hidden="1"/>
    </xf>
    <xf numFmtId="0" fontId="1" fillId="2" borderId="5" xfId="0" applyFont="1" applyFill="1" applyBorder="1" applyAlignment="1" applyProtection="1">
      <alignment horizontal="right" wrapText="1"/>
    </xf>
    <xf numFmtId="0" fontId="1" fillId="2" borderId="6" xfId="0" applyFont="1" applyFill="1" applyBorder="1" applyAlignment="1" applyProtection="1">
      <alignment horizontal="right" wrapText="1"/>
    </xf>
    <xf numFmtId="165" fontId="0" fillId="2" borderId="0" xfId="0" applyNumberForma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 wrapText="1"/>
    </xf>
    <xf numFmtId="0" fontId="1" fillId="2" borderId="2" xfId="0" applyFont="1" applyFill="1" applyBorder="1" applyAlignment="1" applyProtection="1">
      <alignment horizontal="right" wrapText="1"/>
    </xf>
    <xf numFmtId="0" fontId="0" fillId="2" borderId="0" xfId="0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protection hidden="1"/>
    </xf>
    <xf numFmtId="2" fontId="3" fillId="2" borderId="0" xfId="0" applyNumberFormat="1" applyFont="1" applyFill="1" applyBorder="1" applyAlignment="1" applyProtection="1">
      <protection hidden="1"/>
    </xf>
    <xf numFmtId="0" fontId="10" fillId="0" borderId="0" xfId="0" applyFont="1" applyAlignment="1" applyProtection="1">
      <alignment horizontal="left" vertical="center" indent="3"/>
    </xf>
    <xf numFmtId="0" fontId="1" fillId="2" borderId="3" xfId="0" applyFont="1" applyFill="1" applyBorder="1" applyAlignment="1" applyProtection="1">
      <alignment horizontal="right" wrapText="1"/>
    </xf>
    <xf numFmtId="164" fontId="7" fillId="2" borderId="0" xfId="0" applyNumberFormat="1" applyFont="1" applyFill="1" applyBorder="1" applyAlignment="1" applyProtection="1">
      <alignment horizontal="center" vertical="center"/>
    </xf>
    <xf numFmtId="0" fontId="0" fillId="2" borderId="5" xfId="0" applyFill="1" applyBorder="1" applyProtection="1"/>
    <xf numFmtId="0" fontId="3" fillId="2" borderId="0" xfId="0" applyFont="1" applyFill="1" applyBorder="1" applyAlignment="1" applyProtection="1"/>
    <xf numFmtId="0" fontId="1" fillId="2" borderId="0" xfId="0" applyFont="1" applyFill="1" applyBorder="1" applyProtection="1">
      <protection hidden="1"/>
    </xf>
    <xf numFmtId="0" fontId="3" fillId="4" borderId="1" xfId="0" applyFont="1" applyFill="1" applyBorder="1" applyAlignment="1" applyProtection="1"/>
    <xf numFmtId="0" fontId="9" fillId="4" borderId="3" xfId="0" applyFont="1" applyFill="1" applyBorder="1" applyAlignment="1" applyProtection="1"/>
    <xf numFmtId="0" fontId="0" fillId="2" borderId="12" xfId="0" applyFill="1" applyBorder="1" applyProtection="1"/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164" fontId="0" fillId="2" borderId="0" xfId="0" applyNumberFormat="1" applyFill="1" applyBorder="1" applyProtection="1">
      <protection hidden="1"/>
    </xf>
    <xf numFmtId="0" fontId="3" fillId="2" borderId="1" xfId="0" applyFont="1" applyFill="1" applyBorder="1" applyAlignment="1" applyProtection="1">
      <alignment vertical="top"/>
    </xf>
    <xf numFmtId="0" fontId="0" fillId="2" borderId="0" xfId="0" applyFill="1" applyProtection="1"/>
    <xf numFmtId="164" fontId="0" fillId="2" borderId="3" xfId="0" applyNumberFormat="1" applyFill="1" applyBorder="1" applyAlignment="1" applyProtection="1">
      <alignment horizontal="center"/>
    </xf>
    <xf numFmtId="166" fontId="8" fillId="2" borderId="1" xfId="0" applyNumberFormat="1" applyFont="1" applyFill="1" applyBorder="1" applyAlignment="1" applyProtection="1">
      <alignment horizontal="center" wrapText="1"/>
      <protection locked="0"/>
    </xf>
    <xf numFmtId="167" fontId="8" fillId="2" borderId="9" xfId="0" applyNumberFormat="1" applyFont="1" applyFill="1" applyBorder="1" applyAlignment="1" applyProtection="1">
      <alignment horizontal="center"/>
      <protection locked="0"/>
    </xf>
    <xf numFmtId="167" fontId="8" fillId="2" borderId="15" xfId="0" applyNumberFormat="1" applyFont="1" applyFill="1" applyBorder="1" applyAlignment="1" applyProtection="1">
      <alignment horizontal="center"/>
      <protection locked="0"/>
    </xf>
    <xf numFmtId="166" fontId="8" fillId="2" borderId="16" xfId="0" applyNumberFormat="1" applyFont="1" applyFill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 wrapText="1"/>
    </xf>
    <xf numFmtId="0" fontId="3" fillId="4" borderId="3" xfId="0" applyFont="1" applyFill="1" applyBorder="1" applyAlignment="1" applyProtection="1">
      <alignment horizontal="left" wrapText="1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4" fillId="3" borderId="17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center" wrapText="1"/>
    </xf>
    <xf numFmtId="0" fontId="9" fillId="4" borderId="4" xfId="0" applyFont="1" applyFill="1" applyBorder="1" applyAlignment="1" applyProtection="1">
      <alignment horizontal="center" wrapText="1"/>
    </xf>
    <xf numFmtId="0" fontId="9" fillId="4" borderId="3" xfId="0" applyFont="1" applyFill="1" applyBorder="1" applyAlignment="1" applyProtection="1">
      <alignment horizontal="center" wrapText="1"/>
    </xf>
    <xf numFmtId="0" fontId="6" fillId="2" borderId="4" xfId="0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dnr.wi.gov/regulations/labcert/documents/guidance/-LOD4BOD_TSS.pdf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7"/>
  <sheetViews>
    <sheetView tabSelected="1" view="pageLayout" zoomScaleNormal="100" workbookViewId="0">
      <selection activeCell="A2" sqref="A2"/>
    </sheetView>
  </sheetViews>
  <sheetFormatPr defaultRowHeight="12.75"/>
  <cols>
    <col min="1" max="1" width="15.85546875" style="15" customWidth="1"/>
    <col min="2" max="2" width="15.7109375" style="15" customWidth="1"/>
    <col min="3" max="3" width="13.7109375" style="15" customWidth="1"/>
    <col min="4" max="4" width="15.85546875" style="15" customWidth="1"/>
    <col min="5" max="5" width="11.85546875" style="15" customWidth="1"/>
    <col min="6" max="6" width="9.28515625" style="15" customWidth="1"/>
    <col min="7" max="7" width="14.42578125" style="15" customWidth="1"/>
    <col min="8" max="8" width="18" style="15" bestFit="1" customWidth="1"/>
    <col min="9" max="9" width="13.7109375" style="16" hidden="1" customWidth="1"/>
    <col min="10" max="10" width="9.28515625" style="16" hidden="1" customWidth="1"/>
    <col min="11" max="11" width="13" style="16" hidden="1" customWidth="1"/>
    <col min="12" max="14" width="9.140625" style="16" hidden="1" customWidth="1"/>
    <col min="15" max="16" width="9.140625" style="15" customWidth="1"/>
    <col min="17" max="16384" width="9.140625" style="15"/>
  </cols>
  <sheetData>
    <row r="1" spans="1:18" ht="18" customHeight="1">
      <c r="A1" s="17" t="s">
        <v>33</v>
      </c>
      <c r="B1" s="18"/>
      <c r="C1" s="18"/>
      <c r="D1" s="19" t="s">
        <v>1</v>
      </c>
      <c r="E1" s="61"/>
      <c r="F1" s="62"/>
      <c r="G1" s="63"/>
      <c r="H1" s="20"/>
      <c r="I1" s="21"/>
      <c r="J1" s="21"/>
      <c r="K1" s="21"/>
      <c r="L1" s="21"/>
      <c r="M1" s="21"/>
      <c r="N1" s="21"/>
    </row>
    <row r="2" spans="1:18" ht="12.75" customHeight="1">
      <c r="A2" s="22" t="s">
        <v>31</v>
      </c>
      <c r="B2" s="18"/>
      <c r="C2" s="18"/>
      <c r="D2" s="19" t="s">
        <v>2</v>
      </c>
      <c r="E2" s="74" t="s">
        <v>32</v>
      </c>
      <c r="F2" s="62" t="s">
        <v>3</v>
      </c>
      <c r="G2" s="63"/>
      <c r="H2" s="18"/>
      <c r="I2" s="21"/>
      <c r="J2" s="21"/>
      <c r="K2" s="21"/>
      <c r="L2" s="21"/>
      <c r="M2" s="21"/>
      <c r="N2" s="21"/>
    </row>
    <row r="3" spans="1:18">
      <c r="A3" s="23"/>
      <c r="B3" s="24"/>
      <c r="C3" s="18"/>
      <c r="D3" s="18"/>
      <c r="E3" s="18"/>
      <c r="F3" s="18"/>
      <c r="G3" s="18"/>
      <c r="H3" s="18"/>
      <c r="I3" s="21"/>
      <c r="J3" s="21"/>
      <c r="K3" s="21"/>
      <c r="L3" s="21"/>
      <c r="M3" s="21"/>
      <c r="N3" s="21"/>
    </row>
    <row r="4" spans="1:18" ht="13.5" thickBot="1">
      <c r="A4" s="64" t="s">
        <v>16</v>
      </c>
      <c r="B4" s="65"/>
      <c r="C4" s="66" t="s">
        <v>17</v>
      </c>
      <c r="D4" s="67"/>
      <c r="E4" s="31"/>
      <c r="F4" s="31"/>
      <c r="G4" s="18"/>
      <c r="H4" s="18"/>
      <c r="I4" s="21"/>
      <c r="J4" s="21"/>
      <c r="K4" s="25"/>
      <c r="L4" s="21"/>
      <c r="M4" s="21"/>
      <c r="N4" s="21"/>
    </row>
    <row r="5" spans="1:18" ht="24.75" customHeight="1" thickTop="1">
      <c r="A5" s="26" t="s">
        <v>12</v>
      </c>
      <c r="B5" s="8"/>
      <c r="C5" s="27" t="s">
        <v>12</v>
      </c>
      <c r="D5" s="7"/>
      <c r="E5" s="31"/>
      <c r="F5" s="31"/>
      <c r="G5" s="71"/>
      <c r="H5" s="28"/>
      <c r="I5" s="21"/>
      <c r="J5" s="21"/>
      <c r="K5" s="25"/>
      <c r="L5" s="21"/>
      <c r="M5" s="21"/>
      <c r="N5" s="21"/>
    </row>
    <row r="6" spans="1:18" ht="21.75" customHeight="1">
      <c r="A6" s="29" t="s">
        <v>23</v>
      </c>
      <c r="B6" s="52"/>
      <c r="C6" s="30" t="s">
        <v>25</v>
      </c>
      <c r="D6" s="51"/>
      <c r="E6" s="31"/>
      <c r="F6" s="31"/>
      <c r="G6" s="71"/>
      <c r="H6" s="28"/>
      <c r="I6" s="21"/>
      <c r="J6" s="21">
        <f>D6-B6</f>
        <v>0</v>
      </c>
      <c r="K6" s="25"/>
      <c r="L6" s="21"/>
      <c r="M6" s="21"/>
      <c r="N6" s="21"/>
    </row>
    <row r="7" spans="1:18" ht="21.75" customHeight="1">
      <c r="A7" s="29" t="s">
        <v>26</v>
      </c>
      <c r="B7" s="53"/>
      <c r="C7" s="30" t="s">
        <v>24</v>
      </c>
      <c r="D7" s="50"/>
      <c r="E7" s="31"/>
      <c r="F7" s="31"/>
      <c r="G7" s="71"/>
      <c r="H7" s="31"/>
      <c r="I7" s="32"/>
      <c r="J7" s="33">
        <f>D7-B7</f>
        <v>0</v>
      </c>
      <c r="K7" s="32"/>
      <c r="L7" s="32"/>
      <c r="M7" s="21"/>
      <c r="N7" s="21"/>
      <c r="R7" s="34"/>
    </row>
    <row r="8" spans="1:18" ht="21.75" customHeight="1">
      <c r="A8" s="29" t="s">
        <v>27</v>
      </c>
      <c r="B8" s="9"/>
      <c r="C8" s="35" t="s">
        <v>28</v>
      </c>
      <c r="D8" s="6"/>
      <c r="E8" s="36"/>
      <c r="F8" s="36"/>
      <c r="G8" s="31"/>
      <c r="H8" s="31"/>
      <c r="I8" s="32"/>
      <c r="J8" s="33"/>
      <c r="K8" s="32"/>
      <c r="L8" s="32"/>
      <c r="M8" s="21"/>
      <c r="N8" s="21"/>
      <c r="R8" s="34"/>
    </row>
    <row r="9" spans="1:18">
      <c r="A9" s="37"/>
      <c r="B9" s="18"/>
      <c r="C9" s="18"/>
      <c r="D9" s="18"/>
      <c r="E9" s="18"/>
      <c r="F9" s="18"/>
      <c r="G9" s="18"/>
      <c r="H9" s="18"/>
      <c r="I9" s="32"/>
      <c r="J9" s="32"/>
      <c r="K9" s="32"/>
      <c r="L9" s="32"/>
      <c r="M9" s="21"/>
      <c r="N9" s="21"/>
    </row>
    <row r="10" spans="1:18" ht="12" customHeight="1">
      <c r="A10" s="68" t="s">
        <v>0</v>
      </c>
      <c r="B10" s="69"/>
      <c r="C10" s="69"/>
      <c r="D10" s="69"/>
      <c r="E10" s="69"/>
      <c r="F10" s="70"/>
      <c r="G10" s="38"/>
      <c r="H10" s="38"/>
      <c r="I10" s="25"/>
      <c r="J10" s="39"/>
      <c r="K10" s="39"/>
      <c r="L10" s="21"/>
      <c r="M10" s="21"/>
      <c r="N10" s="21"/>
    </row>
    <row r="11" spans="1:18" ht="30" customHeight="1">
      <c r="A11" s="59" t="s">
        <v>13</v>
      </c>
      <c r="B11" s="60"/>
      <c r="C11" s="11">
        <v>1E-3</v>
      </c>
      <c r="D11" s="72" t="s">
        <v>7</v>
      </c>
      <c r="E11" s="73"/>
      <c r="F11" s="54" t="s">
        <v>10</v>
      </c>
      <c r="G11" s="18"/>
      <c r="H11" s="18"/>
      <c r="I11" s="25"/>
      <c r="J11" s="39"/>
      <c r="K11" s="39"/>
      <c r="L11" s="21"/>
      <c r="M11" s="21"/>
      <c r="N11" s="21"/>
    </row>
    <row r="12" spans="1:18" ht="24.75" customHeight="1">
      <c r="A12" s="40" t="s">
        <v>14</v>
      </c>
      <c r="B12" s="41"/>
      <c r="C12" s="11">
        <v>0.2</v>
      </c>
      <c r="D12" s="57"/>
      <c r="E12" s="58"/>
      <c r="F12" s="58"/>
      <c r="G12" s="18"/>
      <c r="H12" s="18"/>
      <c r="I12" s="25"/>
      <c r="J12" s="39"/>
      <c r="K12" s="39"/>
      <c r="L12" s="21"/>
      <c r="M12" s="21"/>
      <c r="N12" s="21"/>
    </row>
    <row r="13" spans="1:18">
      <c r="A13" s="42"/>
      <c r="B13" s="18"/>
      <c r="C13" s="18"/>
      <c r="D13" s="18"/>
      <c r="E13" s="18"/>
      <c r="F13" s="18"/>
      <c r="G13" s="55" t="s">
        <v>18</v>
      </c>
      <c r="H13" s="56"/>
      <c r="I13" s="21"/>
      <c r="J13" s="21"/>
      <c r="K13" s="21"/>
      <c r="L13" s="21"/>
      <c r="M13" s="21"/>
      <c r="N13" s="21"/>
    </row>
    <row r="14" spans="1:18" ht="45">
      <c r="A14" s="12" t="s">
        <v>30</v>
      </c>
      <c r="B14" s="43" t="s">
        <v>11</v>
      </c>
      <c r="C14" s="12" t="s">
        <v>5</v>
      </c>
      <c r="D14" s="12" t="s">
        <v>9</v>
      </c>
      <c r="E14" s="44" t="s">
        <v>8</v>
      </c>
      <c r="F14" s="12" t="s">
        <v>29</v>
      </c>
      <c r="G14" s="12" t="s">
        <v>6</v>
      </c>
      <c r="H14" s="13" t="s">
        <v>15</v>
      </c>
      <c r="I14" s="45" t="s">
        <v>19</v>
      </c>
      <c r="J14" s="45" t="s">
        <v>20</v>
      </c>
      <c r="K14" s="45" t="s">
        <v>22</v>
      </c>
      <c r="L14" s="45"/>
      <c r="M14" s="45"/>
      <c r="N14" s="45" t="s">
        <v>21</v>
      </c>
    </row>
    <row r="15" spans="1:18" ht="20.100000000000001" customHeight="1">
      <c r="A15" s="3"/>
      <c r="B15" s="2"/>
      <c r="C15" s="5"/>
      <c r="D15" s="4"/>
      <c r="E15" s="4"/>
      <c r="F15" s="14" t="str">
        <f>IF(ISBLANK(C15),"",(D15-E15))</f>
        <v/>
      </c>
      <c r="G15" s="10" t="str">
        <f>IF(ISBLANK(C15),"",(IF(N15=TRUE,"WT ERROR",ROUND(F15/C15*1000*1000,1))))</f>
        <v/>
      </c>
      <c r="H15" s="10" t="str">
        <f>IF(ISBLANK(C15),"",IF(AND($J15=FALSE,$K15=FALSE),"WT ERROR",M15))</f>
        <v/>
      </c>
      <c r="I15" s="46" t="e">
        <f>ROUND((1000/C15),1)</f>
        <v>#DIV/0!</v>
      </c>
      <c r="J15" s="25" t="b">
        <f>IF(F15&gt;$C$11,TRUE,FALSE)</f>
        <v>1</v>
      </c>
      <c r="K15" s="25" t="b">
        <f>IF(C15&gt;=500,TRUE,FALSE)</f>
        <v>0</v>
      </c>
      <c r="L15" s="21"/>
      <c r="M15" s="21" t="str">
        <f>IF(AND($K15=TRUE,$J15=FALSE),CONCATENATE("&lt;",$I15),$G15)</f>
        <v/>
      </c>
      <c r="N15" s="21" t="b">
        <f>IF(F15&gt;$C$12,TRUE,FALSE)</f>
        <v>1</v>
      </c>
    </row>
    <row r="16" spans="1:18" ht="20.100000000000001" customHeight="1">
      <c r="A16" s="3"/>
      <c r="B16" s="2"/>
      <c r="C16" s="3"/>
      <c r="D16" s="4"/>
      <c r="E16" s="4"/>
      <c r="F16" s="14" t="str">
        <f t="shared" ref="F16:F31" si="0">IF(ISBLANK(C16),"",(D16-E16))</f>
        <v/>
      </c>
      <c r="G16" s="10" t="str">
        <f t="shared" ref="G16:G24" si="1">IF(ISBLANK(C16),"",(IF(N16=TRUE,"WT ERROR",ROUND(F16/C16*1000*1000,1))))</f>
        <v/>
      </c>
      <c r="H16" s="10" t="str">
        <f>IF(ISBLANK(C16),"",IF(AND($J16=FALSE,$K16=FALSE),"WT ERROR",M16))</f>
        <v/>
      </c>
      <c r="I16" s="46" t="e">
        <f t="shared" ref="I16:I32" si="2">ROUND((1000/C16),1)</f>
        <v>#DIV/0!</v>
      </c>
      <c r="J16" s="25" t="b">
        <f t="shared" ref="J16:J32" si="3">IF(F16&gt;$C$11,TRUE,FALSE)</f>
        <v>1</v>
      </c>
      <c r="K16" s="25" t="b">
        <f t="shared" ref="K16:K32" si="4">IF(C16&gt;=500,TRUE,FALSE)</f>
        <v>0</v>
      </c>
      <c r="L16" s="21"/>
      <c r="M16" s="21" t="str">
        <f t="shared" ref="M16:M32" si="5">IF(AND($K16=TRUE,$J16=FALSE),CONCATENATE("&lt;",$I16),$G16)</f>
        <v/>
      </c>
      <c r="N16" s="21" t="b">
        <f t="shared" ref="N16:N32" si="6">IF(F16&gt;$C$12,TRUE,FALSE)</f>
        <v>1</v>
      </c>
    </row>
    <row r="17" spans="1:14" ht="20.100000000000001" customHeight="1">
      <c r="A17" s="3"/>
      <c r="B17" s="2"/>
      <c r="C17" s="3"/>
      <c r="D17" s="4"/>
      <c r="E17" s="4"/>
      <c r="F17" s="14" t="str">
        <f t="shared" si="0"/>
        <v/>
      </c>
      <c r="G17" s="10" t="str">
        <f t="shared" si="1"/>
        <v/>
      </c>
      <c r="H17" s="10" t="str">
        <f t="shared" ref="H17:H31" si="7">IF(ISBLANK(C17),"",IF(AND($J17=FALSE,$K17=FALSE),"WT ERROR",M17))</f>
        <v/>
      </c>
      <c r="I17" s="46" t="e">
        <f t="shared" si="2"/>
        <v>#DIV/0!</v>
      </c>
      <c r="J17" s="25" t="b">
        <f t="shared" si="3"/>
        <v>1</v>
      </c>
      <c r="K17" s="25" t="b">
        <f t="shared" si="4"/>
        <v>0</v>
      </c>
      <c r="L17" s="21"/>
      <c r="M17" s="21" t="str">
        <f t="shared" si="5"/>
        <v/>
      </c>
      <c r="N17" s="21" t="b">
        <f t="shared" si="6"/>
        <v>1</v>
      </c>
    </row>
    <row r="18" spans="1:14" ht="20.100000000000001" customHeight="1">
      <c r="A18" s="3"/>
      <c r="B18" s="2"/>
      <c r="C18" s="3"/>
      <c r="D18" s="4"/>
      <c r="E18" s="4"/>
      <c r="F18" s="14" t="str">
        <f t="shared" si="0"/>
        <v/>
      </c>
      <c r="G18" s="10" t="str">
        <f t="shared" si="1"/>
        <v/>
      </c>
      <c r="H18" s="10" t="str">
        <f t="shared" si="7"/>
        <v/>
      </c>
      <c r="I18" s="46" t="e">
        <f t="shared" si="2"/>
        <v>#DIV/0!</v>
      </c>
      <c r="J18" s="25" t="b">
        <f t="shared" si="3"/>
        <v>1</v>
      </c>
      <c r="K18" s="25" t="b">
        <f t="shared" si="4"/>
        <v>0</v>
      </c>
      <c r="L18" s="21"/>
      <c r="M18" s="21" t="str">
        <f t="shared" si="5"/>
        <v/>
      </c>
      <c r="N18" s="21" t="b">
        <f t="shared" si="6"/>
        <v>1</v>
      </c>
    </row>
    <row r="19" spans="1:14" ht="20.100000000000001" customHeight="1">
      <c r="A19" s="3"/>
      <c r="B19" s="2"/>
      <c r="C19" s="3"/>
      <c r="D19" s="4"/>
      <c r="E19" s="4"/>
      <c r="F19" s="14" t="str">
        <f t="shared" si="0"/>
        <v/>
      </c>
      <c r="G19" s="10" t="str">
        <f t="shared" si="1"/>
        <v/>
      </c>
      <c r="H19" s="10" t="str">
        <f>IF(ISBLANK(C19),"",IF(AND($J19=FALSE,$K19=FALSE),"WT ERROR",M19))</f>
        <v/>
      </c>
      <c r="I19" s="46" t="e">
        <f t="shared" si="2"/>
        <v>#DIV/0!</v>
      </c>
      <c r="J19" s="25" t="b">
        <f t="shared" si="3"/>
        <v>1</v>
      </c>
      <c r="K19" s="25" t="b">
        <f t="shared" si="4"/>
        <v>0</v>
      </c>
      <c r="L19" s="21"/>
      <c r="M19" s="21" t="str">
        <f t="shared" si="5"/>
        <v/>
      </c>
      <c r="N19" s="21" t="b">
        <f t="shared" si="6"/>
        <v>1</v>
      </c>
    </row>
    <row r="20" spans="1:14" ht="20.100000000000001" customHeight="1">
      <c r="A20" s="3"/>
      <c r="B20" s="2"/>
      <c r="C20" s="3"/>
      <c r="D20" s="4"/>
      <c r="E20" s="4"/>
      <c r="F20" s="14" t="str">
        <f t="shared" si="0"/>
        <v/>
      </c>
      <c r="G20" s="10" t="str">
        <f t="shared" si="1"/>
        <v/>
      </c>
      <c r="H20" s="10" t="str">
        <f>IF(ISBLANK(C20),"",IF(AND($J20=FALSE,$K20=FALSE),"WT ERROR",M20))</f>
        <v/>
      </c>
      <c r="I20" s="46" t="e">
        <f t="shared" si="2"/>
        <v>#DIV/0!</v>
      </c>
      <c r="J20" s="25" t="b">
        <f t="shared" si="3"/>
        <v>1</v>
      </c>
      <c r="K20" s="25" t="b">
        <f t="shared" si="4"/>
        <v>0</v>
      </c>
      <c r="L20" s="21"/>
      <c r="M20" s="21" t="str">
        <f t="shared" si="5"/>
        <v/>
      </c>
      <c r="N20" s="21" t="b">
        <f t="shared" si="6"/>
        <v>1</v>
      </c>
    </row>
    <row r="21" spans="1:14" ht="20.100000000000001" customHeight="1">
      <c r="A21" s="3"/>
      <c r="B21" s="2"/>
      <c r="C21" s="3"/>
      <c r="D21" s="4"/>
      <c r="E21" s="4"/>
      <c r="F21" s="14" t="str">
        <f t="shared" si="0"/>
        <v/>
      </c>
      <c r="G21" s="10" t="str">
        <f t="shared" si="1"/>
        <v/>
      </c>
      <c r="H21" s="10" t="str">
        <f t="shared" si="7"/>
        <v/>
      </c>
      <c r="I21" s="46" t="e">
        <f t="shared" si="2"/>
        <v>#DIV/0!</v>
      </c>
      <c r="J21" s="25" t="b">
        <f t="shared" si="3"/>
        <v>1</v>
      </c>
      <c r="K21" s="25" t="b">
        <f t="shared" si="4"/>
        <v>0</v>
      </c>
      <c r="L21" s="21"/>
      <c r="M21" s="21" t="str">
        <f>IF(AND($K21=TRUE,$J21=FALSE),CONCATENATE("&lt;",$I21),$G21)</f>
        <v/>
      </c>
      <c r="N21" s="21" t="b">
        <f t="shared" si="6"/>
        <v>1</v>
      </c>
    </row>
    <row r="22" spans="1:14" ht="20.100000000000001" customHeight="1">
      <c r="A22" s="3"/>
      <c r="B22" s="2"/>
      <c r="C22" s="3"/>
      <c r="D22" s="4"/>
      <c r="E22" s="4"/>
      <c r="F22" s="14" t="str">
        <f t="shared" si="0"/>
        <v/>
      </c>
      <c r="G22" s="10" t="str">
        <f t="shared" si="1"/>
        <v/>
      </c>
      <c r="H22" s="10" t="str">
        <f t="shared" si="7"/>
        <v/>
      </c>
      <c r="I22" s="46" t="e">
        <f t="shared" si="2"/>
        <v>#DIV/0!</v>
      </c>
      <c r="J22" s="25" t="b">
        <f t="shared" si="3"/>
        <v>1</v>
      </c>
      <c r="K22" s="25" t="b">
        <f t="shared" si="4"/>
        <v>0</v>
      </c>
      <c r="L22" s="21"/>
      <c r="M22" s="21" t="str">
        <f t="shared" si="5"/>
        <v/>
      </c>
      <c r="N22" s="21" t="b">
        <f t="shared" si="6"/>
        <v>1</v>
      </c>
    </row>
    <row r="23" spans="1:14" ht="20.100000000000001" customHeight="1">
      <c r="A23" s="3"/>
      <c r="B23" s="2"/>
      <c r="C23" s="3"/>
      <c r="D23" s="4"/>
      <c r="E23" s="4"/>
      <c r="F23" s="14" t="str">
        <f t="shared" si="0"/>
        <v/>
      </c>
      <c r="G23" s="10" t="str">
        <f t="shared" si="1"/>
        <v/>
      </c>
      <c r="H23" s="10" t="str">
        <f t="shared" si="7"/>
        <v/>
      </c>
      <c r="I23" s="46" t="e">
        <f t="shared" si="2"/>
        <v>#DIV/0!</v>
      </c>
      <c r="J23" s="25" t="b">
        <f t="shared" si="3"/>
        <v>1</v>
      </c>
      <c r="K23" s="25" t="b">
        <f t="shared" si="4"/>
        <v>0</v>
      </c>
      <c r="L23" s="21"/>
      <c r="M23" s="21" t="str">
        <f t="shared" si="5"/>
        <v/>
      </c>
      <c r="N23" s="21" t="b">
        <f t="shared" si="6"/>
        <v>1</v>
      </c>
    </row>
    <row r="24" spans="1:14" ht="20.100000000000001" customHeight="1">
      <c r="A24" s="3"/>
      <c r="B24" s="2"/>
      <c r="C24" s="3"/>
      <c r="D24" s="4"/>
      <c r="E24" s="4"/>
      <c r="F24" s="14" t="str">
        <f t="shared" si="0"/>
        <v/>
      </c>
      <c r="G24" s="10" t="str">
        <f t="shared" si="1"/>
        <v/>
      </c>
      <c r="H24" s="10" t="str">
        <f t="shared" si="7"/>
        <v/>
      </c>
      <c r="I24" s="46" t="e">
        <f t="shared" si="2"/>
        <v>#DIV/0!</v>
      </c>
      <c r="J24" s="25" t="b">
        <f t="shared" si="3"/>
        <v>1</v>
      </c>
      <c r="K24" s="25" t="b">
        <f t="shared" si="4"/>
        <v>0</v>
      </c>
      <c r="L24" s="21"/>
      <c r="M24" s="21" t="str">
        <f t="shared" si="5"/>
        <v/>
      </c>
      <c r="N24" s="21" t="b">
        <f t="shared" si="6"/>
        <v>1</v>
      </c>
    </row>
    <row r="25" spans="1:14" ht="20.100000000000001" customHeight="1">
      <c r="A25" s="3"/>
      <c r="B25" s="2"/>
      <c r="C25" s="3"/>
      <c r="D25" s="4"/>
      <c r="E25" s="4"/>
      <c r="F25" s="14" t="str">
        <f t="shared" si="0"/>
        <v/>
      </c>
      <c r="G25" s="10" t="str">
        <f t="shared" ref="G25:G31" si="8">IF(ISBLANK(C25),"",(IF(N25=TRUE,"WT ERROR",F25/C25*1000*1000)))</f>
        <v/>
      </c>
      <c r="H25" s="10" t="str">
        <f t="shared" si="7"/>
        <v/>
      </c>
      <c r="I25" s="46" t="e">
        <f t="shared" si="2"/>
        <v>#DIV/0!</v>
      </c>
      <c r="J25" s="25" t="b">
        <f t="shared" si="3"/>
        <v>1</v>
      </c>
      <c r="K25" s="25" t="b">
        <f t="shared" si="4"/>
        <v>0</v>
      </c>
      <c r="L25" s="21"/>
      <c r="M25" s="21" t="str">
        <f t="shared" si="5"/>
        <v/>
      </c>
      <c r="N25" s="21" t="b">
        <f t="shared" si="6"/>
        <v>1</v>
      </c>
    </row>
    <row r="26" spans="1:14" ht="20.100000000000001" customHeight="1">
      <c r="A26" s="3"/>
      <c r="B26" s="2"/>
      <c r="C26" s="3"/>
      <c r="D26" s="4"/>
      <c r="E26" s="4"/>
      <c r="F26" s="14" t="str">
        <f t="shared" si="0"/>
        <v/>
      </c>
      <c r="G26" s="10" t="str">
        <f t="shared" si="8"/>
        <v/>
      </c>
      <c r="H26" s="10" t="str">
        <f t="shared" si="7"/>
        <v/>
      </c>
      <c r="I26" s="46" t="e">
        <f t="shared" si="2"/>
        <v>#DIV/0!</v>
      </c>
      <c r="J26" s="25" t="b">
        <f t="shared" si="3"/>
        <v>1</v>
      </c>
      <c r="K26" s="25" t="b">
        <f t="shared" si="4"/>
        <v>0</v>
      </c>
      <c r="L26" s="21"/>
      <c r="M26" s="21" t="str">
        <f t="shared" si="5"/>
        <v/>
      </c>
      <c r="N26" s="21" t="b">
        <f t="shared" si="6"/>
        <v>1</v>
      </c>
    </row>
    <row r="27" spans="1:14" ht="20.100000000000001" customHeight="1">
      <c r="A27" s="3"/>
      <c r="B27" s="2"/>
      <c r="C27" s="3"/>
      <c r="D27" s="4"/>
      <c r="E27" s="4"/>
      <c r="F27" s="14" t="str">
        <f t="shared" si="0"/>
        <v/>
      </c>
      <c r="G27" s="10" t="str">
        <f t="shared" si="8"/>
        <v/>
      </c>
      <c r="H27" s="10" t="str">
        <f t="shared" si="7"/>
        <v/>
      </c>
      <c r="I27" s="46" t="e">
        <f t="shared" si="2"/>
        <v>#DIV/0!</v>
      </c>
      <c r="J27" s="25" t="b">
        <f t="shared" si="3"/>
        <v>1</v>
      </c>
      <c r="K27" s="25" t="b">
        <f t="shared" si="4"/>
        <v>0</v>
      </c>
      <c r="L27" s="21"/>
      <c r="M27" s="21" t="str">
        <f t="shared" si="5"/>
        <v/>
      </c>
      <c r="N27" s="21" t="b">
        <f t="shared" si="6"/>
        <v>1</v>
      </c>
    </row>
    <row r="28" spans="1:14" ht="20.100000000000001" customHeight="1">
      <c r="A28" s="3"/>
      <c r="B28" s="2"/>
      <c r="C28" s="3"/>
      <c r="D28" s="4"/>
      <c r="E28" s="4"/>
      <c r="F28" s="14" t="str">
        <f t="shared" si="0"/>
        <v/>
      </c>
      <c r="G28" s="10" t="str">
        <f t="shared" si="8"/>
        <v/>
      </c>
      <c r="H28" s="10" t="str">
        <f t="shared" si="7"/>
        <v/>
      </c>
      <c r="I28" s="46" t="e">
        <f t="shared" si="2"/>
        <v>#DIV/0!</v>
      </c>
      <c r="J28" s="25" t="b">
        <f t="shared" si="3"/>
        <v>1</v>
      </c>
      <c r="K28" s="25" t="b">
        <f t="shared" si="4"/>
        <v>0</v>
      </c>
      <c r="L28" s="21"/>
      <c r="M28" s="21" t="str">
        <f t="shared" si="5"/>
        <v/>
      </c>
      <c r="N28" s="21" t="b">
        <f t="shared" si="6"/>
        <v>1</v>
      </c>
    </row>
    <row r="29" spans="1:14" ht="20.100000000000001" customHeight="1">
      <c r="A29" s="3"/>
      <c r="B29" s="2"/>
      <c r="C29" s="3"/>
      <c r="D29" s="4"/>
      <c r="E29" s="4"/>
      <c r="F29" s="14" t="str">
        <f t="shared" si="0"/>
        <v/>
      </c>
      <c r="G29" s="10" t="str">
        <f t="shared" si="8"/>
        <v/>
      </c>
      <c r="H29" s="10" t="str">
        <f t="shared" si="7"/>
        <v/>
      </c>
      <c r="I29" s="46" t="e">
        <f t="shared" si="2"/>
        <v>#DIV/0!</v>
      </c>
      <c r="J29" s="25" t="b">
        <f t="shared" si="3"/>
        <v>1</v>
      </c>
      <c r="K29" s="25" t="b">
        <f t="shared" si="4"/>
        <v>0</v>
      </c>
      <c r="L29" s="21"/>
      <c r="M29" s="21" t="str">
        <f t="shared" si="5"/>
        <v/>
      </c>
      <c r="N29" s="21" t="b">
        <f t="shared" si="6"/>
        <v>1</v>
      </c>
    </row>
    <row r="30" spans="1:14" ht="20.100000000000001" customHeight="1">
      <c r="A30" s="3"/>
      <c r="B30" s="2"/>
      <c r="C30" s="3"/>
      <c r="D30" s="4"/>
      <c r="E30" s="4"/>
      <c r="F30" s="14" t="str">
        <f t="shared" si="0"/>
        <v/>
      </c>
      <c r="G30" s="10" t="str">
        <f t="shared" si="8"/>
        <v/>
      </c>
      <c r="H30" s="10" t="str">
        <f t="shared" si="7"/>
        <v/>
      </c>
      <c r="I30" s="46" t="e">
        <f t="shared" si="2"/>
        <v>#DIV/0!</v>
      </c>
      <c r="J30" s="25" t="b">
        <f t="shared" si="3"/>
        <v>1</v>
      </c>
      <c r="K30" s="25" t="b">
        <f t="shared" si="4"/>
        <v>0</v>
      </c>
      <c r="L30" s="21"/>
      <c r="M30" s="21" t="str">
        <f t="shared" si="5"/>
        <v/>
      </c>
      <c r="N30" s="21" t="b">
        <f t="shared" si="6"/>
        <v>1</v>
      </c>
    </row>
    <row r="31" spans="1:14" ht="20.100000000000001" customHeight="1">
      <c r="A31" s="3"/>
      <c r="B31" s="2"/>
      <c r="C31" s="3"/>
      <c r="D31" s="4"/>
      <c r="E31" s="4"/>
      <c r="F31" s="14" t="str">
        <f t="shared" si="0"/>
        <v/>
      </c>
      <c r="G31" s="10" t="str">
        <f t="shared" si="8"/>
        <v/>
      </c>
      <c r="H31" s="10" t="str">
        <f t="shared" si="7"/>
        <v/>
      </c>
      <c r="I31" s="46" t="e">
        <f t="shared" si="2"/>
        <v>#DIV/0!</v>
      </c>
      <c r="J31" s="25" t="b">
        <f t="shared" si="3"/>
        <v>1</v>
      </c>
      <c r="K31" s="25" t="b">
        <f t="shared" si="4"/>
        <v>0</v>
      </c>
      <c r="L31" s="21"/>
      <c r="M31" s="21" t="str">
        <f t="shared" si="5"/>
        <v/>
      </c>
      <c r="N31" s="21" t="b">
        <f t="shared" si="6"/>
        <v>1</v>
      </c>
    </row>
    <row r="32" spans="1:14" ht="22.5" customHeight="1">
      <c r="A32" s="47" t="s">
        <v>4</v>
      </c>
      <c r="B32" s="1"/>
      <c r="C32" s="1"/>
      <c r="D32" s="1"/>
      <c r="E32" s="1"/>
      <c r="F32" s="1"/>
      <c r="G32" s="1"/>
      <c r="H32" s="49"/>
      <c r="I32" s="46" t="e">
        <f t="shared" si="2"/>
        <v>#DIV/0!</v>
      </c>
      <c r="J32" s="25" t="b">
        <f t="shared" si="3"/>
        <v>0</v>
      </c>
      <c r="K32" s="25" t="b">
        <f t="shared" si="4"/>
        <v>0</v>
      </c>
      <c r="L32" s="21"/>
      <c r="M32" s="21">
        <f t="shared" si="5"/>
        <v>0</v>
      </c>
      <c r="N32" s="21" t="b">
        <f t="shared" si="6"/>
        <v>0</v>
      </c>
    </row>
    <row r="33" spans="1:14">
      <c r="A33" s="18"/>
      <c r="B33" s="18"/>
      <c r="C33" s="18"/>
      <c r="D33" s="18"/>
      <c r="E33" s="18"/>
      <c r="F33" s="18"/>
      <c r="G33" s="18"/>
      <c r="H33" s="18"/>
      <c r="I33" s="21"/>
      <c r="J33" s="21"/>
      <c r="K33" s="21"/>
      <c r="L33" s="21"/>
      <c r="M33" s="21"/>
      <c r="N33" s="21"/>
    </row>
    <row r="34" spans="1:14">
      <c r="A34" s="18"/>
      <c r="B34" s="18"/>
      <c r="C34" s="18"/>
      <c r="D34" s="18"/>
      <c r="E34" s="18"/>
      <c r="F34" s="18"/>
      <c r="G34" s="18"/>
      <c r="H34" s="18"/>
      <c r="I34" s="21"/>
      <c r="J34" s="21"/>
      <c r="K34" s="21"/>
      <c r="L34" s="21"/>
      <c r="M34" s="21"/>
      <c r="N34" s="21"/>
    </row>
    <row r="35" spans="1:14">
      <c r="A35" s="48"/>
      <c r="B35" s="48"/>
      <c r="C35" s="48"/>
      <c r="D35" s="48"/>
      <c r="E35" s="48"/>
      <c r="F35" s="48"/>
      <c r="G35" s="48"/>
      <c r="H35" s="48"/>
      <c r="I35" s="21"/>
      <c r="J35" s="21"/>
      <c r="K35" s="21"/>
      <c r="L35" s="21"/>
      <c r="M35" s="21"/>
      <c r="N35" s="21"/>
    </row>
    <row r="36" spans="1:14">
      <c r="A36" s="48"/>
      <c r="B36" s="48"/>
      <c r="C36" s="48"/>
      <c r="D36" s="48"/>
      <c r="E36" s="48"/>
      <c r="F36" s="48"/>
      <c r="G36" s="48"/>
      <c r="H36" s="48"/>
      <c r="I36" s="21"/>
      <c r="J36" s="21"/>
      <c r="K36" s="21"/>
      <c r="L36" s="21"/>
      <c r="M36" s="21"/>
      <c r="N36" s="21"/>
    </row>
    <row r="37" spans="1:14">
      <c r="A37" s="48"/>
      <c r="B37" s="48"/>
      <c r="C37" s="48"/>
      <c r="D37" s="48"/>
      <c r="E37" s="48"/>
      <c r="F37" s="48"/>
      <c r="G37" s="48"/>
      <c r="H37" s="48"/>
      <c r="I37" s="21"/>
      <c r="J37" s="21"/>
      <c r="K37" s="21"/>
      <c r="L37" s="21"/>
      <c r="M37" s="21"/>
      <c r="N37" s="21"/>
    </row>
    <row r="38" spans="1:14">
      <c r="A38" s="48"/>
      <c r="B38" s="48"/>
      <c r="C38" s="48"/>
      <c r="D38" s="48"/>
      <c r="E38" s="48"/>
      <c r="F38" s="48"/>
      <c r="G38" s="48"/>
      <c r="H38" s="48"/>
      <c r="I38" s="21"/>
      <c r="J38" s="21"/>
      <c r="K38" s="21"/>
      <c r="L38" s="21"/>
      <c r="M38" s="21"/>
      <c r="N38" s="21"/>
    </row>
    <row r="39" spans="1:14">
      <c r="A39" s="48"/>
      <c r="B39" s="48"/>
      <c r="C39" s="48"/>
      <c r="D39" s="48"/>
      <c r="E39" s="48"/>
      <c r="F39" s="48"/>
      <c r="G39" s="48"/>
      <c r="H39" s="48"/>
      <c r="I39" s="21"/>
      <c r="J39" s="21"/>
      <c r="K39" s="21"/>
      <c r="L39" s="21"/>
      <c r="M39" s="21"/>
      <c r="N39" s="21"/>
    </row>
    <row r="40" spans="1:14">
      <c r="A40" s="48"/>
      <c r="B40" s="48"/>
      <c r="C40" s="48"/>
      <c r="D40" s="48"/>
      <c r="E40" s="48"/>
      <c r="F40" s="48"/>
      <c r="G40" s="48"/>
      <c r="H40" s="48"/>
      <c r="I40" s="21"/>
      <c r="J40" s="21"/>
      <c r="K40" s="21"/>
      <c r="L40" s="21"/>
      <c r="M40" s="21"/>
      <c r="N40" s="21"/>
    </row>
    <row r="41" spans="1:14">
      <c r="A41" s="48"/>
      <c r="B41" s="48"/>
      <c r="C41" s="48"/>
      <c r="D41" s="48"/>
      <c r="E41" s="48"/>
      <c r="F41" s="48"/>
      <c r="G41" s="48"/>
      <c r="H41" s="48"/>
      <c r="I41" s="21"/>
      <c r="J41" s="21"/>
      <c r="K41" s="21"/>
      <c r="L41" s="21"/>
      <c r="M41" s="21"/>
      <c r="N41" s="21"/>
    </row>
    <row r="42" spans="1:14">
      <c r="A42" s="48"/>
      <c r="B42" s="48"/>
      <c r="C42" s="48"/>
      <c r="D42" s="48"/>
      <c r="E42" s="48"/>
      <c r="F42" s="48"/>
      <c r="G42" s="48"/>
      <c r="H42" s="48"/>
      <c r="I42" s="21"/>
      <c r="J42" s="21"/>
      <c r="K42" s="21"/>
      <c r="L42" s="21"/>
      <c r="M42" s="21"/>
      <c r="N42" s="21"/>
    </row>
    <row r="43" spans="1:14">
      <c r="A43" s="48"/>
      <c r="B43" s="48"/>
      <c r="C43" s="48"/>
      <c r="D43" s="48"/>
      <c r="E43" s="48"/>
      <c r="F43" s="48"/>
      <c r="G43" s="48"/>
      <c r="H43" s="48"/>
      <c r="I43" s="21"/>
      <c r="J43" s="21"/>
      <c r="K43" s="21"/>
      <c r="L43" s="21"/>
      <c r="M43" s="21"/>
      <c r="N43" s="21"/>
    </row>
    <row r="44" spans="1:14">
      <c r="A44" s="48"/>
      <c r="B44" s="48"/>
      <c r="C44" s="48"/>
      <c r="D44" s="48"/>
      <c r="E44" s="48"/>
      <c r="F44" s="48"/>
      <c r="G44" s="48"/>
      <c r="H44" s="48"/>
      <c r="I44" s="21"/>
      <c r="J44" s="21"/>
      <c r="K44" s="21"/>
      <c r="L44" s="21"/>
      <c r="M44" s="21"/>
      <c r="N44" s="21"/>
    </row>
    <row r="45" spans="1:14">
      <c r="A45" s="48"/>
      <c r="B45" s="48"/>
      <c r="C45" s="48"/>
      <c r="D45" s="48"/>
      <c r="E45" s="48"/>
      <c r="F45" s="48"/>
      <c r="G45" s="48"/>
      <c r="H45" s="48"/>
      <c r="I45" s="21"/>
      <c r="J45" s="21"/>
      <c r="K45" s="21"/>
      <c r="L45" s="21"/>
      <c r="M45" s="21"/>
      <c r="N45" s="21"/>
    </row>
    <row r="46" spans="1:14">
      <c r="A46" s="48"/>
      <c r="B46" s="48"/>
      <c r="C46" s="48"/>
      <c r="D46" s="48"/>
      <c r="E46" s="48"/>
      <c r="F46" s="48"/>
      <c r="G46" s="48"/>
      <c r="H46" s="48"/>
      <c r="I46" s="21"/>
      <c r="J46" s="21"/>
      <c r="K46" s="21"/>
      <c r="L46" s="21"/>
      <c r="M46" s="21"/>
      <c r="N46" s="21"/>
    </row>
    <row r="47" spans="1:14">
      <c r="A47" s="48"/>
      <c r="B47" s="48"/>
      <c r="C47" s="48"/>
      <c r="D47" s="48"/>
      <c r="E47" s="48"/>
      <c r="F47" s="48"/>
      <c r="G47" s="48"/>
      <c r="H47" s="48"/>
      <c r="I47" s="21"/>
      <c r="J47" s="21"/>
      <c r="K47" s="21"/>
      <c r="L47" s="21"/>
      <c r="M47" s="21"/>
      <c r="N47" s="21"/>
    </row>
  </sheetData>
  <sheetProtection password="CAB2" sheet="1" objects="1" scenarios="1" formatCells="0" formatColumns="0" formatRows="0"/>
  <customSheetViews>
    <customSheetView guid="{A7648055-5302-4956-9AB0-7831B19E0909}" showPageBreaks="1" fitToPage="1" printArea="1" hiddenColumns="1" topLeftCell="A5">
      <selection activeCell="D16" sqref="D16"/>
      <pageMargins left="0.25" right="0.25" top="0.75" bottom="0.75" header="0.3" footer="0.3"/>
      <printOptions horizontalCentered="1" verticalCentered="1"/>
      <pageSetup scale="90" orientation="portrait" r:id="rId1"/>
      <headerFooter alignWithMargins="0">
        <oddFooter>&amp;C&amp;P o f &amp;N 
Printed:&amp;D at &amp;T
&amp;Z&amp;F</oddFooter>
      </headerFooter>
    </customSheetView>
  </customSheetViews>
  <mergeCells count="10">
    <mergeCell ref="G13:H13"/>
    <mergeCell ref="D12:F12"/>
    <mergeCell ref="A11:B11"/>
    <mergeCell ref="E1:G1"/>
    <mergeCell ref="A4:B4"/>
    <mergeCell ref="C4:D4"/>
    <mergeCell ref="A10:F10"/>
    <mergeCell ref="G5:G7"/>
    <mergeCell ref="D11:E11"/>
    <mergeCell ref="E2:G2"/>
  </mergeCells>
  <phoneticPr fontId="1" type="noConversion"/>
  <hyperlinks>
    <hyperlink ref="H14" r:id="rId2"/>
  </hyperlinks>
  <printOptions horizontalCentered="1" verticalCentered="1"/>
  <pageMargins left="0.25" right="0.25" top="0.75" bottom="0.75" header="0.3" footer="0.3"/>
  <pageSetup scale="83" orientation="portrait" r:id="rId3"/>
  <headerFooter alignWithMargins="0">
    <oddHeader>&amp;R&amp;8WI DNR Supplied Form.  This spreadsheet is only a guide and it is responsibility of the user to ensure that accurate results are reported</oddHeader>
    <oddFooter>&amp;C&amp;P o f &amp;N 
Printed:&amp;D at &amp;T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/>
  <sheetData/>
  <customSheetViews>
    <customSheetView guid="{A7648055-5302-4956-9AB0-7831B19E0909}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/>
  <sheetData/>
  <customSheetViews>
    <customSheetView guid="{A7648055-5302-4956-9AB0-7831B19E0909}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Wisconsin 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David.Ekern@wisconsin.gov</dc:creator>
  <cp:lastModifiedBy>Dave Ekern</cp:lastModifiedBy>
  <cp:lastPrinted>2014-01-28T16:01:25Z</cp:lastPrinted>
  <dcterms:created xsi:type="dcterms:W3CDTF">2007-06-12T18:48:24Z</dcterms:created>
  <dcterms:modified xsi:type="dcterms:W3CDTF">2015-11-02T16:47:48Z</dcterms:modified>
</cp:coreProperties>
</file>